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Z:\Dirginta\04 PROJEKTAI\KONKURSAI IR DARBŲ UŽKLAUSOS\Vykstantys\2025m\2025-01-29 Litgrid Šiaurės regiono OL trasų valymo darbai +\Pasiūlymo pateikimui\Galutinis\"/>
    </mc:Choice>
  </mc:AlternateContent>
  <xr:revisionPtr revIDLastSave="0" documentId="13_ncr:1_{AF2BB990-0A32-4592-9A35-443BAB7391E9}" xr6:coauthVersionLast="47" xr6:coauthVersionMax="47" xr10:uidLastSave="{00000000-0000-0000-0000-000000000000}"/>
  <bookViews>
    <workbookView xWindow="16515" yWindow="3645" windowWidth="16365" windowHeight="15675" xr2:uid="{00000000-000D-0000-FFFF-FFFF00000000}"/>
  </bookViews>
  <sheets>
    <sheet name="PIRKIMO KAINA" sheetId="14" r:id="rId1"/>
    <sheet name="ŠIAURĖS REGIONAS" sheetId="9" r:id="rId2"/>
    <sheet name="MĖN. MOKESČIAI" sheetId="15" r:id="rId3"/>
  </sheets>
  <definedNames>
    <definedName name="_xlnm._FilterDatabase" localSheetId="1" hidden="1">'ŠIAURĖS REGIONAS'!$A$2:$G$8</definedName>
    <definedName name="_xlnm.Print_Area" localSheetId="1">'ŠIAURĖS REGIONAS'!$A$1:$G$15</definedName>
  </definedNames>
  <calcPr calcId="191029"/>
</workbook>
</file>

<file path=xl/calcChain.xml><?xml version="1.0" encoding="utf-8"?>
<calcChain xmlns="http://schemas.openxmlformats.org/spreadsheetml/2006/main">
  <c r="G8" i="9" l="1"/>
  <c r="G7" i="9"/>
  <c r="G6" i="9"/>
  <c r="G3" i="9"/>
  <c r="G4" i="9"/>
  <c r="G5" i="9"/>
  <c r="G9" i="9"/>
  <c r="G4" i="15" l="1"/>
  <c r="D7" i="14" s="1"/>
  <c r="G10" i="9" l="1"/>
  <c r="D6" i="14" s="1"/>
  <c r="D8" i="14" s="1"/>
</calcChain>
</file>

<file path=xl/sharedStrings.xml><?xml version="1.0" encoding="utf-8"?>
<sst xmlns="http://schemas.openxmlformats.org/spreadsheetml/2006/main" count="56" uniqueCount="47">
  <si>
    <t>Darbo pavadinimas</t>
  </si>
  <si>
    <t>Eil. Nr.</t>
  </si>
  <si>
    <t>Darbo matavimas</t>
  </si>
  <si>
    <t>ha</t>
  </si>
  <si>
    <t>Darbų pasiūlymo suma:</t>
  </si>
  <si>
    <t>Pastabos:</t>
  </si>
  <si>
    <t>Darbų įkainių lentelė</t>
  </si>
  <si>
    <t>Medžių šakų genėjimas</t>
  </si>
  <si>
    <t>Atskirų medžių pjovimas</t>
  </si>
  <si>
    <t>Atskirų medžių pjovimas sunkiai prieinamose vietose (pelkėtos vietos, statūs šlaitai)</t>
  </si>
  <si>
    <t>Skaičiuojama darbo kaina</t>
  </si>
  <si>
    <t>Augmenijos naikinimas cheminiu būdu</t>
  </si>
  <si>
    <t>Darbo reikalavimai</t>
  </si>
  <si>
    <t>Purškimas herbicidais atliekamas praėjus 2 mėn. po krūmų ir medelių iškirtimo, atžėlus medžių ir krūmų ataugoms iki 20-30 cm aukščio. Purkšti herbicidus galima tik aktyvios vegetacijos periodu. Herbicidais nupurškiamas visas oro linijos apsaugos zonos plotas, kuris nurodytas darbų užsakyme, o ne tik ta dalis, kurioje pasirodė krūmų atžalos. Purškimui naudojami herbicidai turi būti registruoti Lietuvoje, nekenkti gamtai.</t>
  </si>
  <si>
    <t>-</t>
  </si>
  <si>
    <t>Krūmų ir sumedėjusios augalijos pjovimas linijų proskynoje</t>
  </si>
  <si>
    <t>Krūmų ir sumedėjusios augalijos pjovimas linijų proskynose sunkiai prieinamose vietose (pelkėtos vietos, statūs šlaitai)</t>
  </si>
  <si>
    <t>vnt.</t>
  </si>
  <si>
    <t xml:space="preserve">1)  Perkančiajam subjektui pareikalavus Rangovas pirkimo metu privalės pagrįsti įkainių kainodarą, pateikdamas įrodančius dokumentus (sutartis, komercinius pasiūlymus ir pan.).
Tinkamai nepagrindus įkainio, pasiūlymas gali būti atmestas.
2) Rangovas siūlo tik 4, 5, 6 (F6; F7; F8 langeliai)Avarinius darbų įkainius.
3) Elektros tinklų proskyna – miškuose, želdynuose ar mažesniuose želdinių plotuose esanti elektros tinklų apsaugos zonos dalis, skirta elektros tinklų apsaugai ir saugiam jų eksploatavimui užtikrinti.
4) Elektros tinklams pavojų keliantis medis arba krūmas – nudžiūvęs, nulūžęs, skilęs, pakrypęs su išvirtusiomis ar pakilusiomis šaknimis, apdegęs ar kitaip pažeistas miško medis, kuris virsdamas gali sutrikdyti elektros tinklų veiklą ar padaryti kitokios žalos. Elektros tinklų apsaugos zonoje elektros tinklams pavojų keliančiu medžiu arba krūmu taip pat laikomas miško medis arba krūmas, kurio aukštis yra didesnis už atstumą nuo medžio arba krūmo iki elektros tinklų (elektros oro linijų, elektros kabelių oro linijų, transformatorinių, transformatorių pastočių, srovės keitimo stočių, skirstyklų, skirstomųjų punktų).          
5) Prieš pradedant vykdyti Darbus, oro linijos trasa kurioje bus vykdomi Darbai, turi būti Rangovo apžiūrėta ir įsitikinta ar nėra paukščių lizdaviečių.        
6) Vykdant Darbus Rangovas privalo atlikti nupjautos medienos, jos sandėliavimo ir sutvarkymo fotofiksaciją. Nuotraukas pateikti Užsakovui pagal Sutarties reikalavimus                                                                                                                                                                                  </t>
  </si>
  <si>
    <t xml:space="preserve">Žolės plotų  apie tvora aptvertas atramas miestų teritorijose pjovimas. Į darbą įeina: pjovimas, nupjautos žolės išvežimas ir utilizavimas. Pjaunant žolę, turi būti nupjauti ir nedideli krūmeliai, išdygę nuo paskutinio pjovimo. </t>
  </si>
  <si>
    <t>Pavadinimas</t>
  </si>
  <si>
    <t>Kaina, Eur be PVM.</t>
  </si>
  <si>
    <t>Trasų valymo darbų kaina</t>
  </si>
  <si>
    <t>Reagavimo į avarinius įvykius mokestis</t>
  </si>
  <si>
    <t>Pasiūlymo kaina Eur be PVM:</t>
  </si>
  <si>
    <t xml:space="preserve"> Perkančiajam subjektui pareikalavus Rangovas pirkimo metu privalės pagrįsti įkainių kainodarą pateikdamas tai įrodančius dokumentus (sutartis, komercinius pasiūlymus ir pan.) Tinkamai nepagrindus įkainio, pasiūlymas gali būti atmestas.</t>
  </si>
  <si>
    <t xml:space="preserve"> MĖNESINIS ESKPLOATAVIMO DARBŲ MOKESTIS</t>
  </si>
  <si>
    <t>Kodas</t>
  </si>
  <si>
    <t>Matavimo vnt.</t>
  </si>
  <si>
    <t>Preliminarus kiekis</t>
  </si>
  <si>
    <t>Įkainis, 
Eur.</t>
  </si>
  <si>
    <t>Kaina
Eur.</t>
  </si>
  <si>
    <t>Aprašymas</t>
  </si>
  <si>
    <t>mėn.</t>
  </si>
  <si>
    <t xml:space="preserve">Parengties mokestis mokamas 1 kartą per mėnesį už rangovo darbuotojų pasiruošimą reaguoti į avarinius darbus savaitgaliais ir švenčių metu. Vertinama, kad parengties mokesčio dydis apima 3 darbuotojų (darbų vadovo/vykdytojo ir dviejų brigados narių) 20% vidutinio darbo užmokesčio dydį. </t>
  </si>
  <si>
    <t>Žolės, augmenijos išpjovimas ir pašalinimas aplink tvora aptvertas atramas (iki 1a)</t>
  </si>
  <si>
    <t>atrama</t>
  </si>
  <si>
    <r>
      <rPr>
        <b/>
        <sz val="10"/>
        <color theme="1"/>
        <rFont val="Trebuchet MS"/>
        <family val="2"/>
        <charset val="186"/>
      </rPr>
      <t>Pastaba:</t>
    </r>
    <r>
      <rPr>
        <sz val="10"/>
        <color theme="1"/>
        <rFont val="Trebuchet MS"/>
        <family val="2"/>
        <charset val="186"/>
      </rPr>
      <t xml:space="preserve"> Reagavimo į avarinius įvykius mokesčio įkainis negali būti didesnis nei 5000 Eur be PVM.</t>
    </r>
  </si>
  <si>
    <t>2025-2027 metų preliminarus kiekis</t>
  </si>
  <si>
    <t xml:space="preserve">INFRASTRUKTŪROS PRIEŽIŪROS CENTRO ŠIAURĖS REGIONO 110-400 kV ORO LINIJŲ TRASŲ VALYMO DARBŲ ĮKAINIAI IR APRAŠYMAI				</t>
  </si>
  <si>
    <r>
      <t xml:space="preserve">Išpjauti krūmus ir kitą sumedėjusią augmeniją esančią linijos apsaugos zonoje: proskynoje, po linija, atramų banketėse (pašalinant vijoklius nuo atramų elementų). 
Objektuose trasų valymo proskynos plotis apskaičiuojamas vadovaujantis Litgrid AB direktoriaus įsakymu </t>
    </r>
    <r>
      <rPr>
        <sz val="10"/>
        <rFont val="Arial"/>
        <family val="2"/>
      </rPr>
      <t>Nr.23IS-321 patvirtintu Perdavimo tinklo reglamento priedu Nr.45.</t>
    </r>
    <r>
      <rPr>
        <sz val="10"/>
        <color theme="1"/>
        <rFont val="Arial"/>
        <family val="2"/>
      </rPr>
      <t xml:space="preserve">
Kertant krūmus ir kitą sumedėjusią augaliją nepalikti kelmų aukštesnių nei 10 cm nuo žemės paviršiaus. Kertant krūmus  ir kitą sumedėjusią augmeniją, kai yra pavojus, kad kertami krūmai  ir kita sumedėjusi augmenija gali priartėti prie laidų arčiau kaip Saugos eksploatuojant elektros įrenginius taisyklėse nurodytais leistinais atstumais, darbus vykdyti galima tik atjungus oro liniją. Linijos atjungimas organizuojamas patiekiant paraišką objekto atjungimui, kaip nurodyta 5 priede.
Iškirsti krūmai ir kita sumedėjusi augalija paliekami žemės arba miško valdytojams/naudotojams, </t>
    </r>
    <r>
      <rPr>
        <u/>
        <sz val="10"/>
        <color theme="1"/>
        <rFont val="Arial"/>
        <family val="2"/>
      </rPr>
      <t>juos pašalinus iš oro linijos apsaugos zonos</t>
    </r>
    <r>
      <rPr>
        <sz val="10"/>
        <color theme="1"/>
        <rFont val="Arial"/>
        <family val="2"/>
      </rPr>
      <t>. 
Žemės arba miško valdytojams/naudotojams atsisakius iškirstą medieną ar sumedėjusią augaliją priimti, ją sunaikinti. Mediena turi būti sunaikinta ne vėliau nei per 2 mėnesius nuo jos iškirtimo.</t>
    </r>
  </si>
  <si>
    <r>
      <t xml:space="preserve">Išpjauti krūmus ir kitą sumedėjusią augmeniją esančią linijos apsaugos zonoje: proskynoje, po linija, atramų banketėse (pašalinant vijoklius nuo atramų elementų). 
Objektuose trasų valymo proskynos plotis apskaičiuojamas vadovaujantis Litgrid AB direktoriaus įsakymu </t>
    </r>
    <r>
      <rPr>
        <sz val="10"/>
        <rFont val="Arial"/>
        <family val="2"/>
      </rPr>
      <t>Nr.23IS-321 patvirtintu Perdavimo tinklo reglamento priedu Nr.45.</t>
    </r>
    <r>
      <rPr>
        <sz val="10"/>
        <color theme="1"/>
        <rFont val="Arial"/>
        <family val="2"/>
      </rPr>
      <t xml:space="preserve">
Kertant krūmus ir kitą sumedėjusią augaliją nepalikti kelmų aukštesnių nei 10 cm nuo žemės paviršiaus. Kertant krūmus ir kitą sumedėjusią augaliją, kai yra pavojus, kad kertami krūmai ir kita sumedėjusi augalija gali priartėti prie laidų arčiau kaip Saugos eksploatuojant elektros įrenginius taisyklėse nurodytais leistinais atstumais, darbus vykdyti galima tik atjungus oro liniją. Linijos atjungimas organizuojamas patiekiant paraišką objekto atjungimui, kaip nurodyta 5 priede.
Iškirsti krūmai ir sumedėjusi augmenija tvarkingai sudedami į krūvas išilgai OL,</t>
    </r>
    <r>
      <rPr>
        <u/>
        <sz val="10"/>
        <color theme="1"/>
        <rFont val="Arial"/>
        <family val="2"/>
      </rPr>
      <t xml:space="preserve"> pašalinus juos iš oro linijos proskynos ribų</t>
    </r>
    <r>
      <rPr>
        <sz val="10"/>
        <color theme="1"/>
        <rFont val="Arial"/>
        <family val="2"/>
      </rPr>
      <t>.</t>
    </r>
  </si>
  <si>
    <r>
      <t>Atlikti medžių kirtimo darbus augančių oro linijos apsaugos zonoje: proskynų riboje su miško pakraščiu ir ne proskynose, kurie gresia nugriūti ant laidų ar atramų.  
Objektuose medžių kirtimo proskynos plotis apskaičiuojamas vadovaujantis Litgrid AB direktoriaus įsakymu Nr.23IS-321 patvirtintu Perdavimo tinklo reglamento priedu Nr.45.
Nukirstų medžių kelmai turi būti ne aukštesni kaip 10 cm, jei skersmuo pjūvio vietoje yra iki 30 cm, storesnių medžių kelmo aukštis neturi viršyti 1/3 pjūvio skersmens.  Atliekant medžių pjovimo darbus, kai yra pavojus, kad virsdami medžiai gali priartėti prie laidų arčiau kaip Saugos eksploatuojant elektros įrenginius taisyklėse nurodytais leistinais atstumais, darbus vykdyti galima tik atjungus oro liniją. Linijos atjungimas organizuojamas patiekiant paraišką objekto atjungimui, kaip nurodyta 5 priede.
Iškirsta mediena paliekama žemės arba miško valdytojams/naudotojams,</t>
    </r>
    <r>
      <rPr>
        <u/>
        <sz val="10"/>
        <color theme="1"/>
        <rFont val="Arial"/>
        <family val="2"/>
      </rPr>
      <t xml:space="preserve"> ją pašalinus iš oro linijos apsaugos zonos</t>
    </r>
    <r>
      <rPr>
        <sz val="10"/>
        <color theme="1"/>
        <rFont val="Arial"/>
        <family val="2"/>
      </rPr>
      <t>. Paliekama mediena turi būti sutvarkyta, atskirai sandėliuojant kamienus ir nugenėtas šakas. 
Žemės arba miško valdytojams/naudotojams atsisakius iškirstą medieną priimti, ją sunaikinti. Mediena turi būti sunaikinta ne vėliau nei per 2 mėnesius nuo jos iškirtimo.</t>
    </r>
  </si>
  <si>
    <r>
      <t xml:space="preserve">Atlikti medžių kirtimo darbus augančių oro linijos apsaugos zonoje: proskynų riboje su miško pakraščiu ir ne proskynose, kurie gresia nugriūti ant laidų ar atramų.  
Objektuose medžių kirtimo proskynos plotis apskaičiuojamas vadovaujantis Litgrid AB direktoriaus įsakymu </t>
    </r>
    <r>
      <rPr>
        <sz val="10"/>
        <rFont val="Arial"/>
        <family val="2"/>
      </rPr>
      <t>Nr.23IS-321 patvirtintu Perdavimo tinklo reglamento priedu Nr.45.</t>
    </r>
    <r>
      <rPr>
        <sz val="10"/>
        <color theme="1"/>
        <rFont val="Arial"/>
        <family val="2"/>
      </rPr>
      <t xml:space="preserve">
Nukirstų medžių kelmai turi būti ne aukštesni kaip 10 cm, jei skersmuo pjūvio vietoje yra iki 30 cm, storesnių medžių kelmo aukštis neturi viršyti 1/3 pjūvio skersmens.  Atliekant medžių pjovimo darbus, kai yra pavojus, kad virsdami medžiai gali priartėti prie laidų arčiau kaip Saugos eksploatuojant elektros įrenginius taisyklėse nurodytais leistinais atstumais, darbus vykdyti galima tik atjungus oro liniją. Linijos atjungimas organizuojamas patiekiant paraišką objekto atjungimui, kaip nurodyta 5 priede.
Iškirsti medžiai tvarkingai (atskirai sandėliuojant kamienus ir nugenėtas šakas) sudedami į krūvas išilgai OL, </t>
    </r>
    <r>
      <rPr>
        <u/>
        <sz val="10"/>
        <color theme="1"/>
        <rFont val="Arial"/>
        <family val="2"/>
      </rPr>
      <t>pašalinus juos iš oro linijos proskynos ribų.</t>
    </r>
  </si>
  <si>
    <r>
      <t xml:space="preserve">Atlikti medžių augančių oro linijos apsaugos zonoje šakų, galinčių priartėti prie įtampą turinčių dalių genėjimo darbus. Atliekant medžių šakų genėjimo darbus, kai yra pavojus, kad kertamos šakos gali priartėti prie laidų arčiau kaip Saugos eksploatuojant elektros įrenginius taisyklėse nurodytais leistinais atstumais, darbus vykdyti galima tik atjungus oro liniją. Linijos atjungimas organizuojamas patiekiant paraišką objekto atjungimui, kaip nurodyta 5 priede.
Nugenėtos šakos paliekamos žemės arba miško valdytojams/naudotojams, </t>
    </r>
    <r>
      <rPr>
        <u/>
        <sz val="10"/>
        <color theme="1"/>
        <rFont val="Arial"/>
        <family val="2"/>
      </rPr>
      <t>jas pašalinus iš oro linijos apsaugos zonos</t>
    </r>
    <r>
      <rPr>
        <sz val="10"/>
        <color theme="1"/>
        <rFont val="Arial"/>
        <family val="2"/>
      </rPr>
      <t>. 
Žemės arba miško valdytojams/naudotojams atsisakius priimti nugenėtas šakas, jas sunaikinti. Nugenėtos medžių šakos turi būti sunaikintos ne vėliau nei per 2 mėnesius nuo jos iškirtimo.  
Augmenijos klasifikavimas:
Krūmai ir sumedėjusi augalija - iki 8 cm skersmens, matuojant 1,3 m aukštyje nuo nuo šaknies kaklelio;
Medžiai - skersmuo  8 cm ir daugiau, matuojant 1,3 m aukštyje nuo šaknies kaklelio.</t>
    </r>
  </si>
  <si>
    <r>
      <t xml:space="preserve">Darbo  įkainis 
Eur be  PVM
</t>
    </r>
    <r>
      <rPr>
        <b/>
        <sz val="10"/>
        <color rgb="FFFF0000"/>
        <rFont val="Arial"/>
        <family val="2"/>
      </rPr>
      <t>(Pildo Rangovas)</t>
    </r>
  </si>
  <si>
    <r>
      <t xml:space="preserve">Avarinis Darbo įkainis
Eur be  PVM
</t>
    </r>
    <r>
      <rPr>
        <b/>
        <sz val="10"/>
        <color rgb="FFFF0000"/>
        <rFont val="Arial"/>
        <family val="2"/>
      </rPr>
      <t>(Pildo Rangovas)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</si>
</sst>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x14ac:knownFonts="1">
    <font>
      <sz val="10"/>
      <color theme="1"/>
      <name val="Trebuchet MS"/>
      <family val="2"/>
      <charset val="186"/>
    </font>
    <font>
      <sz val="10"/>
      <color theme="1"/>
      <name val="Trebuchet MS"/>
      <family val="2"/>
      <charset val="186"/>
    </font>
    <font>
      <sz val="18"/>
      <color theme="3"/>
      <name val="Calibri Light"/>
      <family val="2"/>
      <charset val="186"/>
      <scheme val="major"/>
    </font>
    <font>
      <b/>
      <sz val="15"/>
      <color theme="3"/>
      <name val="Trebuchet MS"/>
      <family val="2"/>
      <charset val="186"/>
    </font>
    <font>
      <b/>
      <sz val="13"/>
      <color theme="3"/>
      <name val="Trebuchet MS"/>
      <family val="2"/>
      <charset val="186"/>
    </font>
    <font>
      <b/>
      <sz val="11"/>
      <color theme="3"/>
      <name val="Trebuchet MS"/>
      <family val="2"/>
      <charset val="186"/>
    </font>
    <font>
      <sz val="10"/>
      <color rgb="FF006100"/>
      <name val="Trebuchet MS"/>
      <family val="2"/>
      <charset val="186"/>
    </font>
    <font>
      <sz val="10"/>
      <color rgb="FF9C0006"/>
      <name val="Trebuchet MS"/>
      <family val="2"/>
      <charset val="186"/>
    </font>
    <font>
      <sz val="10"/>
      <color rgb="FF9C6500"/>
      <name val="Trebuchet MS"/>
      <family val="2"/>
      <charset val="186"/>
    </font>
    <font>
      <sz val="10"/>
      <color rgb="FF3F3F76"/>
      <name val="Trebuchet MS"/>
      <family val="2"/>
      <charset val="186"/>
    </font>
    <font>
      <b/>
      <sz val="10"/>
      <color rgb="FF3F3F3F"/>
      <name val="Trebuchet MS"/>
      <family val="2"/>
      <charset val="186"/>
    </font>
    <font>
      <b/>
      <sz val="10"/>
      <color rgb="FFFA7D00"/>
      <name val="Trebuchet MS"/>
      <family val="2"/>
      <charset val="186"/>
    </font>
    <font>
      <sz val="10"/>
      <color rgb="FFFA7D00"/>
      <name val="Trebuchet MS"/>
      <family val="2"/>
      <charset val="186"/>
    </font>
    <font>
      <b/>
      <sz val="10"/>
      <color theme="0"/>
      <name val="Trebuchet MS"/>
      <family val="2"/>
      <charset val="186"/>
    </font>
    <font>
      <sz val="10"/>
      <color rgb="FFFF0000"/>
      <name val="Trebuchet MS"/>
      <family val="2"/>
      <charset val="186"/>
    </font>
    <font>
      <i/>
      <sz val="10"/>
      <color rgb="FF7F7F7F"/>
      <name val="Trebuchet MS"/>
      <family val="2"/>
      <charset val="186"/>
    </font>
    <font>
      <b/>
      <sz val="10"/>
      <color theme="1"/>
      <name val="Trebuchet MS"/>
      <family val="2"/>
      <charset val="186"/>
    </font>
    <font>
      <sz val="10"/>
      <color theme="0"/>
      <name val="Trebuchet MS"/>
      <family val="2"/>
      <charset val="186"/>
    </font>
    <font>
      <sz val="10"/>
      <name val="Trebuchet MS"/>
      <family val="2"/>
      <charset val="186"/>
    </font>
    <font>
      <u/>
      <sz val="10"/>
      <color theme="10"/>
      <name val="Trebuchet MS"/>
      <family val="2"/>
      <charset val="186"/>
    </font>
    <font>
      <sz val="11"/>
      <color rgb="FF000000"/>
      <name val="Arial"/>
      <family val="2"/>
      <charset val="186"/>
    </font>
    <font>
      <b/>
      <sz val="12"/>
      <color theme="1"/>
      <name val="Trebuchet MS"/>
      <family val="2"/>
      <charset val="186"/>
    </font>
    <font>
      <sz val="11"/>
      <name val="Arial"/>
      <family val="2"/>
      <charset val="186"/>
    </font>
    <font>
      <sz val="10"/>
      <color theme="1"/>
      <name val="Arial"/>
      <family val="2"/>
    </font>
    <font>
      <b/>
      <sz val="11"/>
      <color theme="1"/>
      <name val="Arial"/>
      <family val="2"/>
    </font>
    <font>
      <sz val="10"/>
      <name val="Arial"/>
      <family val="2"/>
    </font>
    <font>
      <u/>
      <sz val="10"/>
      <color theme="1"/>
      <name val="Arial"/>
      <family val="2"/>
    </font>
    <font>
      <b/>
      <sz val="10"/>
      <name val="Arial"/>
      <family val="2"/>
    </font>
    <font>
      <b/>
      <sz val="10"/>
      <color theme="1"/>
      <name val="Arial"/>
      <family val="2"/>
    </font>
    <font>
      <b/>
      <sz val="11"/>
      <color rgb="FF000000"/>
      <name val="Arial"/>
      <family val="2"/>
    </font>
    <font>
      <sz val="11"/>
      <color rgb="FF000000"/>
      <name val="Arial"/>
      <family val="2"/>
    </font>
    <font>
      <u/>
      <sz val="10"/>
      <color theme="10"/>
      <name val="Arial"/>
      <family val="2"/>
    </font>
    <font>
      <b/>
      <sz val="10"/>
      <color theme="1"/>
      <name val="Arial"/>
      <family val="2"/>
      <charset val="186"/>
    </font>
    <font>
      <b/>
      <sz val="10"/>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rgb="FFC0C0C0"/>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0" fontId="19" fillId="0" borderId="0" applyNumberForma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18" fillId="0" borderId="0" xfId="0" applyFont="1"/>
    <xf numFmtId="0" fontId="18" fillId="0" borderId="0" xfId="0" applyFont="1" applyAlignment="1">
      <alignment wrapText="1"/>
    </xf>
    <xf numFmtId="0" fontId="0" fillId="0" borderId="0" xfId="0" applyAlignment="1">
      <alignment vertical="center" wrapText="1"/>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2" fontId="20" fillId="0" borderId="10" xfId="0" applyNumberFormat="1" applyFont="1" applyBorder="1" applyAlignment="1" applyProtection="1">
      <alignment horizontal="center" vertical="center"/>
      <protection locked="0"/>
    </xf>
    <xf numFmtId="2" fontId="20" fillId="0" borderId="10" xfId="0" applyNumberFormat="1" applyFont="1" applyBorder="1" applyAlignment="1">
      <alignment horizontal="center" vertical="center"/>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23" fillId="0" borderId="0" xfId="0" applyFont="1"/>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1" fontId="23" fillId="34" borderId="10" xfId="0" applyNumberFormat="1" applyFont="1" applyFill="1" applyBorder="1" applyAlignment="1">
      <alignment horizontal="center" vertical="center" wrapText="1"/>
    </xf>
    <xf numFmtId="2" fontId="25" fillId="33" borderId="10" xfId="0" applyNumberFormat="1" applyFont="1" applyFill="1" applyBorder="1" applyAlignment="1" applyProtection="1">
      <alignment horizontal="center" vertical="center" wrapText="1"/>
      <protection locked="0"/>
    </xf>
    <xf numFmtId="2" fontId="25" fillId="33" borderId="10" xfId="0" applyNumberFormat="1" applyFont="1" applyFill="1" applyBorder="1" applyAlignment="1">
      <alignment horizontal="center" vertical="center" wrapText="1"/>
    </xf>
    <xf numFmtId="2" fontId="25" fillId="0" borderId="10" xfId="0" applyNumberFormat="1" applyFont="1" applyBorder="1" applyAlignment="1">
      <alignment horizontal="center" vertical="center" wrapText="1"/>
    </xf>
    <xf numFmtId="0" fontId="23" fillId="0" borderId="10" xfId="0" applyFont="1" applyBorder="1" applyAlignment="1">
      <alignment horizontal="justify" vertical="center" wrapText="1"/>
    </xf>
    <xf numFmtId="0" fontId="23" fillId="0" borderId="10" xfId="0" applyFont="1" applyBorder="1" applyAlignment="1">
      <alignment horizontal="justify" vertical="top" wrapText="1"/>
    </xf>
    <xf numFmtId="0" fontId="23" fillId="0" borderId="12" xfId="0" applyFont="1" applyBorder="1" applyAlignment="1">
      <alignment horizontal="center" vertical="center" wrapText="1"/>
    </xf>
    <xf numFmtId="0" fontId="25" fillId="0" borderId="10" xfId="0" applyFont="1" applyBorder="1" applyAlignment="1">
      <alignment horizontal="center" vertical="center" wrapText="1"/>
    </xf>
    <xf numFmtId="1" fontId="25" fillId="34" borderId="10" xfId="0" applyNumberFormat="1" applyFont="1" applyFill="1" applyBorder="1" applyAlignment="1">
      <alignment horizontal="center" vertical="center" wrapText="1"/>
    </xf>
    <xf numFmtId="2" fontId="25" fillId="33" borderId="10" xfId="0" applyNumberFormat="1" applyFont="1" applyFill="1" applyBorder="1" applyAlignment="1" applyProtection="1">
      <alignment vertical="center" wrapText="1"/>
      <protection locked="0"/>
    </xf>
    <xf numFmtId="4" fontId="27" fillId="33" borderId="10" xfId="0" applyNumberFormat="1" applyFont="1" applyFill="1" applyBorder="1" applyAlignment="1">
      <alignment horizontal="center" vertical="center" wrapText="1"/>
    </xf>
    <xf numFmtId="0" fontId="23" fillId="0" borderId="0" xfId="0" applyFont="1" applyAlignment="1">
      <alignment wrapText="1"/>
    </xf>
    <xf numFmtId="0" fontId="28"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wrapText="1"/>
    </xf>
    <xf numFmtId="0" fontId="30" fillId="0" borderId="0" xfId="0" applyFont="1"/>
    <xf numFmtId="0" fontId="30" fillId="0" borderId="10" xfId="0" applyFont="1" applyBorder="1" applyAlignment="1">
      <alignment horizontal="center" vertical="center"/>
    </xf>
    <xf numFmtId="4" fontId="30" fillId="0" borderId="10" xfId="0" applyNumberFormat="1" applyFont="1" applyBorder="1" applyAlignment="1">
      <alignment horizontal="center" vertical="center"/>
    </xf>
    <xf numFmtId="0" fontId="30" fillId="0" borderId="0" xfId="0" applyFont="1" applyAlignment="1">
      <alignment horizontal="center" vertical="center" wrapText="1"/>
    </xf>
    <xf numFmtId="4" fontId="29" fillId="35" borderId="10" xfId="0" applyNumberFormat="1" applyFont="1" applyFill="1" applyBorder="1" applyAlignment="1">
      <alignment horizontal="center" vertical="center"/>
    </xf>
    <xf numFmtId="0" fontId="32" fillId="0" borderId="10" xfId="0" applyFont="1" applyBorder="1" applyAlignment="1">
      <alignment horizontal="center" vertical="center" wrapText="1"/>
    </xf>
    <xf numFmtId="0" fontId="32" fillId="34" borderId="10" xfId="0" applyFont="1" applyFill="1" applyBorder="1" applyAlignment="1">
      <alignment horizontal="center" vertical="center" wrapText="1"/>
    </xf>
    <xf numFmtId="0" fontId="16" fillId="0" borderId="0" xfId="0" applyFont="1" applyAlignment="1">
      <alignment wrapText="1"/>
    </xf>
    <xf numFmtId="0" fontId="30" fillId="0" borderId="12" xfId="0" applyFont="1" applyBorder="1" applyAlignment="1">
      <alignment horizontal="center" vertical="top" wrapText="1"/>
    </xf>
    <xf numFmtId="0" fontId="29" fillId="0" borderId="0" xfId="0" applyFont="1" applyAlignment="1">
      <alignment horizontal="center" wrapText="1"/>
    </xf>
    <xf numFmtId="0" fontId="30" fillId="0" borderId="10" xfId="0" applyFont="1" applyBorder="1" applyAlignment="1">
      <alignment horizontal="center" vertical="center"/>
    </xf>
    <xf numFmtId="0" fontId="31" fillId="0" borderId="13" xfId="43" applyFont="1" applyBorder="1" applyAlignment="1" applyProtection="1">
      <alignment horizontal="left" vertical="center"/>
    </xf>
    <xf numFmtId="0" fontId="31" fillId="0" borderId="14" xfId="43" applyFont="1" applyBorder="1" applyAlignment="1" applyProtection="1">
      <alignment horizontal="left" vertical="center"/>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24" fillId="0" borderId="11" xfId="0" applyFont="1" applyBorder="1" applyAlignment="1">
      <alignment horizontal="center" vertical="center"/>
    </xf>
    <xf numFmtId="0" fontId="27" fillId="0" borderId="12" xfId="0" applyFont="1" applyBorder="1" applyAlignment="1">
      <alignment horizontal="right" vertical="center" wrapText="1"/>
    </xf>
    <xf numFmtId="0" fontId="23" fillId="0" borderId="0" xfId="0" applyFont="1" applyAlignment="1">
      <alignment horizontal="left" vertical="center" wrapText="1"/>
    </xf>
    <xf numFmtId="0" fontId="21" fillId="0" borderId="0" xfId="0" applyFont="1" applyAlignment="1">
      <alignment horizontal="center" vertical="center"/>
    </xf>
    <xf numFmtId="0" fontId="0" fillId="0" borderId="0" xfId="0" applyAlignment="1">
      <alignment horizontal="left"/>
    </xf>
  </cellXfs>
  <cellStyles count="44">
    <cellStyle name="1 antraštė" xfId="2" builtinId="16" customBuiltin="1"/>
    <cellStyle name="2 antraštė" xfId="3" builtinId="17" customBuiltin="1"/>
    <cellStyle name="20% – paryškinimas 1" xfId="19" builtinId="30" customBuiltin="1"/>
    <cellStyle name="20% – paryškinimas 2" xfId="23" builtinId="34" customBuiltin="1"/>
    <cellStyle name="20% – paryškinimas 3" xfId="27" builtinId="38" customBuiltin="1"/>
    <cellStyle name="20% – paryškinimas 4" xfId="31" builtinId="42" customBuiltin="1"/>
    <cellStyle name="20% – paryškinimas 5" xfId="35" builtinId="46" customBuiltin="1"/>
    <cellStyle name="20% – paryškinimas 6" xfId="39" builtinId="50" customBuiltin="1"/>
    <cellStyle name="3 antraštė" xfId="4" builtinId="18" customBuiltin="1"/>
    <cellStyle name="4 antraštė" xfId="5" builtinId="19" customBuiltin="1"/>
    <cellStyle name="40% – paryškinimas 1" xfId="20" builtinId="31" customBuiltin="1"/>
    <cellStyle name="40% – paryškinimas 2" xfId="24" builtinId="35" customBuiltin="1"/>
    <cellStyle name="40% – paryškinimas 3" xfId="28" builtinId="39" customBuiltin="1"/>
    <cellStyle name="40% – paryškinimas 4" xfId="32" builtinId="43" customBuiltin="1"/>
    <cellStyle name="40% – paryškinimas 5" xfId="36" builtinId="47" customBuiltin="1"/>
    <cellStyle name="40% – paryškinimas 6" xfId="40" builtinId="51" customBuiltin="1"/>
    <cellStyle name="60% – paryškinimas 1" xfId="21" builtinId="32" customBuiltin="1"/>
    <cellStyle name="60% – paryškinimas 2" xfId="25" builtinId="36" customBuiltin="1"/>
    <cellStyle name="60% – paryškinimas 3" xfId="29" builtinId="40" customBuiltin="1"/>
    <cellStyle name="60% – paryškinimas 4" xfId="33" builtinId="44" customBuiltin="1"/>
    <cellStyle name="60% – paryškinimas 5" xfId="37" builtinId="48" customBuiltin="1"/>
    <cellStyle name="60% – paryškinimas 6" xfId="41" builtinId="52" customBuiltin="1"/>
    <cellStyle name="Aiškinamasis tekstas" xfId="16" builtinId="53" customBuiltin="1"/>
    <cellStyle name="Blogas" xfId="7" builtinId="27" customBuiltin="1"/>
    <cellStyle name="Comma 2" xfId="42" xr:uid="{00000000-0005-0000-0000-00001B000000}"/>
    <cellStyle name="Geras" xfId="6" builtinId="26" customBuiltin="1"/>
    <cellStyle name="Hipersaitas" xfId="43" builtinId="8"/>
    <cellStyle name="Įprastas" xfId="0" builtinId="0"/>
    <cellStyle name="Įspėjimo tekstas" xfId="14" builtinId="11" customBuiltin="1"/>
    <cellStyle name="Išvestis" xfId="10" builtinId="21" customBuiltin="1"/>
    <cellStyle name="Įvestis" xfId="9" builtinId="20" customBuiltin="1"/>
    <cellStyle name="Neutralus" xfId="8" builtinId="28" customBuiltin="1"/>
    <cellStyle name="Paryškinimas 1" xfId="18" builtinId="29" customBuiltin="1"/>
    <cellStyle name="Paryškinimas 2" xfId="22" builtinId="33" customBuiltin="1"/>
    <cellStyle name="Paryškinimas 3" xfId="26" builtinId="37" customBuiltin="1"/>
    <cellStyle name="Paryškinimas 4" xfId="30" builtinId="41" customBuiltin="1"/>
    <cellStyle name="Paryškinimas 5" xfId="34" builtinId="45" customBuiltin="1"/>
    <cellStyle name="Paryškinimas 6" xfId="38" builtinId="49" customBuiltin="1"/>
    <cellStyle name="Pastaba" xfId="15" builtinId="10" customBuiltin="1"/>
    <cellStyle name="Pavadinimas" xfId="1" builtinId="15" customBuiltin="1"/>
    <cellStyle name="Skaičiavimas" xfId="11" builtinId="22" customBuiltin="1"/>
    <cellStyle name="Suma" xfId="17" builtinId="25" customBuiltin="1"/>
    <cellStyle name="Susietas langelis" xfId="12" builtinId="24" customBuiltin="1"/>
    <cellStyle name="Tikrinimo langelis" xfId="13" builtinId="23"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B6C4-23BD-4A8D-BA81-82E4A4E9ACCC}">
  <dimension ref="B2:F14"/>
  <sheetViews>
    <sheetView tabSelected="1" workbookViewId="0">
      <selection activeCell="E21" sqref="E21"/>
    </sheetView>
  </sheetViews>
  <sheetFormatPr defaultColWidth="8.85546875" defaultRowHeight="12.75" x14ac:dyDescent="0.2"/>
  <cols>
    <col min="1" max="2" width="8.85546875" style="15"/>
    <col min="3" max="3" width="35.5703125" style="15" customWidth="1"/>
    <col min="4" max="4" width="25.140625" style="15" customWidth="1"/>
    <col min="5" max="16384" width="8.85546875" style="15"/>
  </cols>
  <sheetData>
    <row r="2" spans="2:6" ht="15" customHeight="1" x14ac:dyDescent="0.2">
      <c r="B2" s="43" t="s">
        <v>39</v>
      </c>
      <c r="C2" s="43"/>
      <c r="D2" s="43"/>
      <c r="E2" s="43"/>
      <c r="F2" s="43"/>
    </row>
    <row r="3" spans="2:6" ht="15" customHeight="1" x14ac:dyDescent="0.2">
      <c r="B3" s="43"/>
      <c r="C3" s="43"/>
      <c r="D3" s="43"/>
      <c r="E3" s="43"/>
      <c r="F3" s="43"/>
    </row>
    <row r="4" spans="2:6" ht="14.25" x14ac:dyDescent="0.2">
      <c r="B4" s="34"/>
      <c r="C4" s="34"/>
      <c r="D4" s="34"/>
      <c r="E4" s="34"/>
      <c r="F4" s="34"/>
    </row>
    <row r="5" spans="2:6" ht="14.25" x14ac:dyDescent="0.2">
      <c r="B5" s="44" t="s">
        <v>20</v>
      </c>
      <c r="C5" s="44"/>
      <c r="D5" s="35" t="s">
        <v>21</v>
      </c>
      <c r="E5" s="34"/>
      <c r="F5" s="34"/>
    </row>
    <row r="6" spans="2:6" ht="14.25" x14ac:dyDescent="0.2">
      <c r="B6" s="45" t="s">
        <v>22</v>
      </c>
      <c r="C6" s="46"/>
      <c r="D6" s="36">
        <f>'ŠIAURĖS REGIONAS'!G10</f>
        <v>1280020</v>
      </c>
      <c r="E6" s="34"/>
      <c r="F6" s="37"/>
    </row>
    <row r="7" spans="2:6" ht="15" customHeight="1" x14ac:dyDescent="0.2">
      <c r="B7" s="45" t="s">
        <v>23</v>
      </c>
      <c r="C7" s="46"/>
      <c r="D7" s="36">
        <f>'MĖN. MOKESČIAI'!G4</f>
        <v>36000</v>
      </c>
      <c r="E7" s="34"/>
      <c r="F7" s="34"/>
    </row>
    <row r="8" spans="2:6" ht="15" x14ac:dyDescent="0.2">
      <c r="B8" s="47" t="s">
        <v>24</v>
      </c>
      <c r="C8" s="48"/>
      <c r="D8" s="38">
        <f>SUM(D6:D7)</f>
        <v>1316020</v>
      </c>
      <c r="E8" s="34"/>
      <c r="F8" s="34"/>
    </row>
    <row r="9" spans="2:6" ht="14.25" x14ac:dyDescent="0.2">
      <c r="B9" s="34"/>
      <c r="C9" s="34"/>
      <c r="D9" s="34"/>
      <c r="E9" s="34"/>
      <c r="F9" s="34"/>
    </row>
    <row r="10" spans="2:6" ht="14.25" x14ac:dyDescent="0.2">
      <c r="B10" s="42" t="s">
        <v>25</v>
      </c>
      <c r="C10" s="42"/>
      <c r="D10" s="42"/>
      <c r="E10" s="34"/>
      <c r="F10" s="34"/>
    </row>
    <row r="11" spans="2:6" ht="14.25" x14ac:dyDescent="0.2">
      <c r="B11" s="42"/>
      <c r="C11" s="42"/>
      <c r="D11" s="42"/>
      <c r="E11" s="34"/>
      <c r="F11" s="34"/>
    </row>
    <row r="12" spans="2:6" ht="14.25" x14ac:dyDescent="0.2">
      <c r="B12" s="42"/>
      <c r="C12" s="42"/>
      <c r="D12" s="42"/>
      <c r="E12" s="34"/>
      <c r="F12" s="34"/>
    </row>
    <row r="13" spans="2:6" ht="14.25" x14ac:dyDescent="0.2">
      <c r="B13" s="42"/>
      <c r="C13" s="42"/>
      <c r="D13" s="42"/>
      <c r="E13" s="34"/>
      <c r="F13" s="34"/>
    </row>
    <row r="14" spans="2:6" ht="14.25" x14ac:dyDescent="0.2">
      <c r="B14" s="42"/>
      <c r="C14" s="42"/>
      <c r="D14" s="42"/>
      <c r="E14" s="34"/>
      <c r="F14" s="34"/>
    </row>
  </sheetData>
  <mergeCells count="6">
    <mergeCell ref="B10:D14"/>
    <mergeCell ref="B2:F3"/>
    <mergeCell ref="B5:C5"/>
    <mergeCell ref="B6:C6"/>
    <mergeCell ref="B7:C7"/>
    <mergeCell ref="B8:C8"/>
  </mergeCells>
  <hyperlinks>
    <hyperlink ref="B6" location="'Darbų įkainiai (110 kV dalis)'!A1" display="110 kV dalies darbų kaina" xr:uid="{C2144B44-DF1B-41F4-AD50-0A801989361A}"/>
    <hyperlink ref="B6:C6" location="'PIETŲ REGIONAS'!A1" display="Trasų valymo darbų kaina" xr:uid="{74D97D9F-B289-4BB1-85C4-53988EC15AA7}"/>
    <hyperlink ref="B7:C7" location="'MĖN. MOKESČIAI'!A1" display="Reagavimo į avarinius įvykius mokestis" xr:uid="{A91455D6-0EAA-467E-9151-EC6AC2102E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2"/>
  <sheetViews>
    <sheetView showGridLines="0" topLeftCell="A5" zoomScale="80" zoomScaleNormal="80" zoomScaleSheetLayoutView="100" workbookViewId="0">
      <selection activeCell="E9" sqref="E9"/>
    </sheetView>
  </sheetViews>
  <sheetFormatPr defaultColWidth="9.140625" defaultRowHeight="15" x14ac:dyDescent="0.3"/>
  <cols>
    <col min="1" max="1" width="4" bestFit="1" customWidth="1"/>
    <col min="2" max="2" width="47.85546875" style="2" customWidth="1"/>
    <col min="3" max="3" width="10.5703125" style="4" bestFit="1" customWidth="1"/>
    <col min="4" max="4" width="17.28515625" style="5" customWidth="1"/>
    <col min="5" max="5" width="17.42578125" bestFit="1" customWidth="1"/>
    <col min="6" max="6" width="17.42578125" customWidth="1"/>
    <col min="7" max="7" width="13.5703125" style="6" customWidth="1"/>
    <col min="8" max="8" width="107.140625" customWidth="1"/>
  </cols>
  <sheetData>
    <row r="1" spans="1:8" ht="32.25" customHeight="1" x14ac:dyDescent="0.3">
      <c r="A1" s="49" t="s">
        <v>6</v>
      </c>
      <c r="B1" s="49"/>
      <c r="C1" s="49"/>
      <c r="D1" s="49"/>
      <c r="E1" s="49"/>
      <c r="F1" s="49"/>
      <c r="G1" s="49"/>
      <c r="H1" s="15"/>
    </row>
    <row r="2" spans="1:8" s="41" customFormat="1" ht="63.95" customHeight="1" x14ac:dyDescent="0.3">
      <c r="A2" s="39" t="s">
        <v>1</v>
      </c>
      <c r="B2" s="39" t="s">
        <v>0</v>
      </c>
      <c r="C2" s="39" t="s">
        <v>2</v>
      </c>
      <c r="D2" s="40" t="s">
        <v>38</v>
      </c>
      <c r="E2" s="39" t="s">
        <v>45</v>
      </c>
      <c r="F2" s="39" t="s">
        <v>46</v>
      </c>
      <c r="G2" s="39" t="s">
        <v>10</v>
      </c>
      <c r="H2" s="39" t="s">
        <v>12</v>
      </c>
    </row>
    <row r="3" spans="1:8" s="1" customFormat="1" ht="172.5" customHeight="1" x14ac:dyDescent="0.3">
      <c r="A3" s="16">
        <v>1</v>
      </c>
      <c r="B3" s="17" t="s">
        <v>15</v>
      </c>
      <c r="C3" s="16" t="s">
        <v>3</v>
      </c>
      <c r="D3" s="18">
        <v>1700</v>
      </c>
      <c r="E3" s="19">
        <v>520</v>
      </c>
      <c r="F3" s="20" t="s">
        <v>14</v>
      </c>
      <c r="G3" s="21">
        <f>E3*D3</f>
        <v>884000</v>
      </c>
      <c r="H3" s="14" t="s">
        <v>40</v>
      </c>
    </row>
    <row r="4" spans="1:8" s="1" customFormat="1" ht="163.5" customHeight="1" x14ac:dyDescent="0.3">
      <c r="A4" s="16">
        <v>2</v>
      </c>
      <c r="B4" s="17" t="s">
        <v>16</v>
      </c>
      <c r="C4" s="16" t="s">
        <v>3</v>
      </c>
      <c r="D4" s="18">
        <v>60</v>
      </c>
      <c r="E4" s="19">
        <v>500</v>
      </c>
      <c r="F4" s="20" t="s">
        <v>14</v>
      </c>
      <c r="G4" s="21">
        <f t="shared" ref="G4:G9" si="0">E4*D4</f>
        <v>30000</v>
      </c>
      <c r="H4" s="14" t="s">
        <v>41</v>
      </c>
    </row>
    <row r="5" spans="1:8" s="1" customFormat="1" ht="66.599999999999994" customHeight="1" x14ac:dyDescent="0.3">
      <c r="A5" s="16">
        <v>3</v>
      </c>
      <c r="B5" s="17" t="s">
        <v>11</v>
      </c>
      <c r="C5" s="16" t="s">
        <v>3</v>
      </c>
      <c r="D5" s="18">
        <v>10</v>
      </c>
      <c r="E5" s="19">
        <v>500</v>
      </c>
      <c r="F5" s="20" t="s">
        <v>14</v>
      </c>
      <c r="G5" s="21">
        <f t="shared" si="0"/>
        <v>5000</v>
      </c>
      <c r="H5" s="22" t="s">
        <v>13</v>
      </c>
    </row>
    <row r="6" spans="1:8" s="1" customFormat="1" ht="171" customHeight="1" x14ac:dyDescent="0.3">
      <c r="A6" s="16">
        <v>4</v>
      </c>
      <c r="B6" s="17" t="s">
        <v>7</v>
      </c>
      <c r="C6" s="16" t="s">
        <v>17</v>
      </c>
      <c r="D6" s="18">
        <v>1400</v>
      </c>
      <c r="E6" s="19">
        <v>9.1</v>
      </c>
      <c r="F6" s="19">
        <v>100</v>
      </c>
      <c r="G6" s="21">
        <f>E6*D6+F6</f>
        <v>12840</v>
      </c>
      <c r="H6" s="22" t="s">
        <v>44</v>
      </c>
    </row>
    <row r="7" spans="1:8" s="1" customFormat="1" ht="178.5" x14ac:dyDescent="0.3">
      <c r="A7" s="16">
        <v>5</v>
      </c>
      <c r="B7" s="17" t="s">
        <v>8</v>
      </c>
      <c r="C7" s="16" t="s">
        <v>17</v>
      </c>
      <c r="D7" s="18">
        <v>40000</v>
      </c>
      <c r="E7" s="19">
        <v>8.49</v>
      </c>
      <c r="F7" s="19">
        <v>100</v>
      </c>
      <c r="G7" s="21">
        <f>E7*D7+F7</f>
        <v>339700</v>
      </c>
      <c r="H7" s="23" t="s">
        <v>42</v>
      </c>
    </row>
    <row r="8" spans="1:8" s="1" customFormat="1" ht="164.45" customHeight="1" x14ac:dyDescent="0.3">
      <c r="A8" s="16">
        <v>6</v>
      </c>
      <c r="B8" s="17" t="s">
        <v>9</v>
      </c>
      <c r="C8" s="16" t="s">
        <v>17</v>
      </c>
      <c r="D8" s="18">
        <v>600</v>
      </c>
      <c r="E8" s="19">
        <v>9.1</v>
      </c>
      <c r="F8" s="19">
        <v>20</v>
      </c>
      <c r="G8" s="21">
        <f>E8*D8+F8</f>
        <v>5480</v>
      </c>
      <c r="H8" s="22" t="s">
        <v>43</v>
      </c>
    </row>
    <row r="9" spans="1:8" s="1" customFormat="1" ht="25.5" x14ac:dyDescent="0.3">
      <c r="A9" s="24">
        <v>7</v>
      </c>
      <c r="B9" s="14" t="s">
        <v>35</v>
      </c>
      <c r="C9" s="25" t="s">
        <v>36</v>
      </c>
      <c r="D9" s="26">
        <v>20</v>
      </c>
      <c r="E9" s="27">
        <v>150</v>
      </c>
      <c r="F9" s="20" t="s">
        <v>14</v>
      </c>
      <c r="G9" s="21">
        <f t="shared" si="0"/>
        <v>3000</v>
      </c>
      <c r="H9" s="22" t="s">
        <v>19</v>
      </c>
    </row>
    <row r="10" spans="1:8" ht="30" customHeight="1" x14ac:dyDescent="0.3">
      <c r="A10" s="50" t="s">
        <v>4</v>
      </c>
      <c r="B10" s="50"/>
      <c r="C10" s="50"/>
      <c r="D10" s="50"/>
      <c r="E10" s="50"/>
      <c r="F10" s="50"/>
      <c r="G10" s="28">
        <f>SUM(G3:G9)</f>
        <v>1280020</v>
      </c>
      <c r="H10" s="15"/>
    </row>
    <row r="11" spans="1:8" s="1" customFormat="1" x14ac:dyDescent="0.3">
      <c r="A11" s="29"/>
      <c r="B11" s="30" t="s">
        <v>5</v>
      </c>
      <c r="C11" s="31"/>
      <c r="D11" s="32"/>
      <c r="E11" s="29"/>
      <c r="F11" s="29"/>
      <c r="G11" s="33"/>
      <c r="H11" s="29"/>
    </row>
    <row r="12" spans="1:8" s="1" customFormat="1" ht="283.5" customHeight="1" x14ac:dyDescent="0.3">
      <c r="A12" s="29"/>
      <c r="B12" s="51" t="s">
        <v>18</v>
      </c>
      <c r="C12" s="51"/>
      <c r="D12" s="51"/>
      <c r="E12" s="51"/>
      <c r="F12" s="51"/>
      <c r="G12" s="51"/>
      <c r="H12" s="29"/>
    </row>
    <row r="13" spans="1:8" s="1" customFormat="1" x14ac:dyDescent="0.3">
      <c r="B13" s="8"/>
      <c r="C13" s="8"/>
      <c r="D13" s="8"/>
      <c r="E13" s="8"/>
      <c r="F13" s="8"/>
      <c r="G13" s="8"/>
    </row>
    <row r="14" spans="1:8" s="1" customFormat="1" x14ac:dyDescent="0.3">
      <c r="B14" s="8"/>
      <c r="C14" s="8"/>
      <c r="D14" s="8"/>
      <c r="E14" s="8"/>
      <c r="F14" s="8"/>
      <c r="G14" s="8"/>
    </row>
    <row r="15" spans="1:8" s="1" customFormat="1" x14ac:dyDescent="0.3">
      <c r="B15" s="8"/>
      <c r="C15" s="8"/>
      <c r="D15" s="8"/>
      <c r="E15" s="8"/>
      <c r="F15" s="8"/>
      <c r="G15" s="8"/>
    </row>
    <row r="16" spans="1:8" s="1" customFormat="1" x14ac:dyDescent="0.3">
      <c r="B16" s="2"/>
      <c r="C16" s="2"/>
      <c r="D16" s="3"/>
      <c r="G16" s="7"/>
    </row>
    <row r="17" spans="2:7" s="1" customFormat="1" x14ac:dyDescent="0.3">
      <c r="B17" s="2"/>
      <c r="C17" s="2"/>
      <c r="D17" s="3"/>
      <c r="G17" s="7"/>
    </row>
    <row r="18" spans="2:7" s="1" customFormat="1" x14ac:dyDescent="0.3">
      <c r="B18" s="2"/>
      <c r="C18" s="2"/>
      <c r="D18" s="3"/>
      <c r="G18" s="7"/>
    </row>
    <row r="19" spans="2:7" s="1" customFormat="1" x14ac:dyDescent="0.3">
      <c r="B19" s="2"/>
      <c r="C19" s="2"/>
      <c r="D19" s="3"/>
      <c r="G19" s="7"/>
    </row>
    <row r="20" spans="2:7" s="1" customFormat="1" x14ac:dyDescent="0.3">
      <c r="B20" s="2"/>
      <c r="C20" s="2"/>
      <c r="D20" s="3"/>
      <c r="G20" s="7"/>
    </row>
    <row r="21" spans="2:7" s="1" customFormat="1" x14ac:dyDescent="0.3">
      <c r="B21" s="2"/>
      <c r="C21" s="2"/>
      <c r="D21" s="3"/>
      <c r="G21" s="7"/>
    </row>
    <row r="22" spans="2:7" s="1" customFormat="1" x14ac:dyDescent="0.3">
      <c r="B22" s="2"/>
      <c r="C22" s="2"/>
      <c r="D22" s="3"/>
      <c r="G22" s="7"/>
    </row>
    <row r="23" spans="2:7" s="1" customFormat="1" x14ac:dyDescent="0.3">
      <c r="B23" s="2"/>
      <c r="C23" s="2"/>
      <c r="D23" s="3"/>
      <c r="G23" s="7"/>
    </row>
    <row r="24" spans="2:7" s="1" customFormat="1" x14ac:dyDescent="0.3">
      <c r="B24" s="2"/>
      <c r="C24" s="2"/>
      <c r="D24" s="3"/>
      <c r="G24" s="7"/>
    </row>
    <row r="25" spans="2:7" s="1" customFormat="1" x14ac:dyDescent="0.3">
      <c r="B25" s="2"/>
      <c r="C25" s="2"/>
      <c r="D25" s="3"/>
      <c r="G25" s="7"/>
    </row>
    <row r="26" spans="2:7" s="1" customFormat="1" x14ac:dyDescent="0.3">
      <c r="B26" s="2"/>
      <c r="C26" s="2"/>
      <c r="D26" s="3"/>
      <c r="G26" s="7"/>
    </row>
    <row r="27" spans="2:7" s="1" customFormat="1" x14ac:dyDescent="0.3">
      <c r="B27" s="2"/>
      <c r="C27" s="2"/>
      <c r="D27" s="3"/>
      <c r="G27" s="7"/>
    </row>
    <row r="28" spans="2:7" s="1" customFormat="1" x14ac:dyDescent="0.3">
      <c r="B28" s="2"/>
      <c r="C28" s="2"/>
      <c r="D28" s="3"/>
      <c r="G28" s="7"/>
    </row>
    <row r="29" spans="2:7" s="1" customFormat="1" x14ac:dyDescent="0.3">
      <c r="B29" s="2"/>
      <c r="C29" s="2"/>
      <c r="D29" s="3"/>
      <c r="G29" s="7"/>
    </row>
    <row r="30" spans="2:7" s="1" customFormat="1" x14ac:dyDescent="0.3">
      <c r="B30" s="2"/>
      <c r="C30" s="2"/>
      <c r="D30" s="3"/>
      <c r="G30" s="7"/>
    </row>
    <row r="31" spans="2:7" s="1" customFormat="1" x14ac:dyDescent="0.3">
      <c r="B31" s="2"/>
      <c r="C31" s="2"/>
      <c r="D31" s="3"/>
      <c r="G31" s="7"/>
    </row>
    <row r="32" spans="2:7" s="1" customFormat="1" x14ac:dyDescent="0.3">
      <c r="B32" s="2"/>
      <c r="C32" s="2"/>
      <c r="D32" s="3"/>
      <c r="G32" s="7"/>
    </row>
    <row r="33" spans="2:7" s="1" customFormat="1" x14ac:dyDescent="0.3">
      <c r="B33" s="2"/>
      <c r="C33" s="2"/>
      <c r="D33" s="3"/>
      <c r="G33" s="7"/>
    </row>
    <row r="34" spans="2:7" s="1" customFormat="1" x14ac:dyDescent="0.3">
      <c r="B34" s="2"/>
      <c r="C34" s="2"/>
      <c r="D34" s="3"/>
      <c r="G34" s="7"/>
    </row>
    <row r="35" spans="2:7" s="1" customFormat="1" x14ac:dyDescent="0.3">
      <c r="B35" s="2"/>
      <c r="C35" s="2"/>
      <c r="D35" s="3"/>
      <c r="G35" s="7"/>
    </row>
    <row r="36" spans="2:7" s="1" customFormat="1" x14ac:dyDescent="0.3">
      <c r="B36" s="2"/>
      <c r="C36" s="2"/>
      <c r="D36" s="3"/>
      <c r="G36" s="7"/>
    </row>
    <row r="37" spans="2:7" s="1" customFormat="1" x14ac:dyDescent="0.3">
      <c r="B37" s="2"/>
      <c r="C37" s="2"/>
      <c r="D37" s="3"/>
      <c r="G37" s="7"/>
    </row>
    <row r="38" spans="2:7" s="1" customFormat="1" x14ac:dyDescent="0.3">
      <c r="B38" s="2"/>
      <c r="C38" s="2"/>
      <c r="D38" s="3"/>
      <c r="G38" s="7"/>
    </row>
    <row r="39" spans="2:7" s="1" customFormat="1" x14ac:dyDescent="0.3">
      <c r="B39" s="2"/>
      <c r="C39" s="2"/>
      <c r="D39" s="3"/>
      <c r="G39" s="7"/>
    </row>
    <row r="40" spans="2:7" s="1" customFormat="1" x14ac:dyDescent="0.3">
      <c r="B40" s="2"/>
      <c r="C40" s="2"/>
      <c r="D40" s="3"/>
      <c r="G40" s="7"/>
    </row>
    <row r="41" spans="2:7" s="1" customFormat="1" x14ac:dyDescent="0.3">
      <c r="B41" s="2"/>
      <c r="C41" s="2"/>
      <c r="D41" s="3"/>
      <c r="G41" s="7"/>
    </row>
    <row r="42" spans="2:7" s="1" customFormat="1" x14ac:dyDescent="0.3">
      <c r="B42" s="2"/>
      <c r="C42" s="2"/>
      <c r="D42" s="3"/>
      <c r="G42" s="7"/>
    </row>
    <row r="43" spans="2:7" s="1" customFormat="1" x14ac:dyDescent="0.3">
      <c r="B43" s="2"/>
      <c r="C43" s="2"/>
      <c r="D43" s="3"/>
      <c r="G43" s="7"/>
    </row>
    <row r="44" spans="2:7" s="1" customFormat="1" x14ac:dyDescent="0.3">
      <c r="B44" s="2"/>
      <c r="C44" s="2"/>
      <c r="D44" s="3"/>
      <c r="G44" s="7"/>
    </row>
    <row r="45" spans="2:7" s="1" customFormat="1" x14ac:dyDescent="0.3">
      <c r="B45" s="2"/>
      <c r="C45" s="2"/>
      <c r="D45" s="3"/>
      <c r="G45" s="7"/>
    </row>
    <row r="46" spans="2:7" s="1" customFormat="1" x14ac:dyDescent="0.3">
      <c r="B46" s="2"/>
      <c r="C46" s="2"/>
      <c r="D46" s="3"/>
      <c r="G46" s="7"/>
    </row>
    <row r="47" spans="2:7" s="1" customFormat="1" x14ac:dyDescent="0.3">
      <c r="B47" s="2"/>
      <c r="C47" s="2"/>
      <c r="D47" s="3"/>
      <c r="G47" s="7"/>
    </row>
    <row r="48" spans="2:7" s="1" customFormat="1" x14ac:dyDescent="0.3">
      <c r="B48" s="2"/>
      <c r="C48" s="2"/>
      <c r="D48" s="3"/>
      <c r="G48" s="7"/>
    </row>
    <row r="49" spans="2:7" s="1" customFormat="1" x14ac:dyDescent="0.3">
      <c r="B49" s="2"/>
      <c r="C49" s="2"/>
      <c r="D49" s="3"/>
      <c r="G49" s="7"/>
    </row>
    <row r="50" spans="2:7" s="1" customFormat="1" x14ac:dyDescent="0.3">
      <c r="B50" s="2"/>
      <c r="C50" s="2"/>
      <c r="D50" s="3"/>
      <c r="G50" s="7"/>
    </row>
    <row r="51" spans="2:7" s="1" customFormat="1" x14ac:dyDescent="0.3">
      <c r="B51" s="2"/>
      <c r="C51" s="2"/>
      <c r="D51" s="3"/>
      <c r="G51" s="7"/>
    </row>
    <row r="52" spans="2:7" s="1" customFormat="1" x14ac:dyDescent="0.3">
      <c r="B52" s="2"/>
      <c r="C52" s="2"/>
      <c r="D52" s="3"/>
      <c r="G52" s="7"/>
    </row>
    <row r="53" spans="2:7" s="1" customFormat="1" x14ac:dyDescent="0.3">
      <c r="B53" s="2"/>
      <c r="C53" s="2"/>
      <c r="D53" s="3"/>
      <c r="G53" s="7"/>
    </row>
    <row r="54" spans="2:7" s="1" customFormat="1" x14ac:dyDescent="0.3">
      <c r="B54" s="2"/>
      <c r="C54" s="2"/>
      <c r="D54" s="3"/>
      <c r="G54" s="7"/>
    </row>
    <row r="55" spans="2:7" s="1" customFormat="1" x14ac:dyDescent="0.3">
      <c r="B55" s="2"/>
      <c r="C55" s="2"/>
      <c r="D55" s="3"/>
      <c r="G55" s="7"/>
    </row>
    <row r="56" spans="2:7" s="1" customFormat="1" x14ac:dyDescent="0.3">
      <c r="B56" s="2"/>
      <c r="C56" s="2"/>
      <c r="D56" s="3"/>
      <c r="G56" s="7"/>
    </row>
    <row r="57" spans="2:7" s="1" customFormat="1" x14ac:dyDescent="0.3">
      <c r="B57" s="2"/>
      <c r="C57" s="2"/>
      <c r="D57" s="3"/>
      <c r="G57" s="7"/>
    </row>
    <row r="58" spans="2:7" s="1" customFormat="1" x14ac:dyDescent="0.3">
      <c r="B58" s="2"/>
      <c r="C58" s="2"/>
      <c r="D58" s="3"/>
      <c r="G58" s="7"/>
    </row>
    <row r="59" spans="2:7" s="1" customFormat="1" x14ac:dyDescent="0.3">
      <c r="B59" s="2"/>
      <c r="C59" s="2"/>
      <c r="D59" s="3"/>
      <c r="G59" s="7"/>
    </row>
    <row r="60" spans="2:7" s="1" customFormat="1" x14ac:dyDescent="0.3">
      <c r="B60" s="2"/>
      <c r="C60" s="2"/>
      <c r="D60" s="3"/>
      <c r="G60" s="7"/>
    </row>
    <row r="61" spans="2:7" s="1" customFormat="1" x14ac:dyDescent="0.3">
      <c r="B61" s="2"/>
      <c r="C61" s="2"/>
      <c r="D61" s="3"/>
      <c r="G61" s="7"/>
    </row>
    <row r="62" spans="2:7" s="1" customFormat="1" x14ac:dyDescent="0.3">
      <c r="B62" s="2"/>
      <c r="C62" s="2"/>
      <c r="D62" s="3"/>
      <c r="G62" s="7"/>
    </row>
  </sheetData>
  <sheetProtection algorithmName="SHA-512" hashValue="CO3M3I6CI7CrGmxRclRmE/70ESPI1sv+o09mDWi/4/LMY4AqmMfdXwvXbOk5GP77jbsxbkQIIbBzQ4IBida98g==" saltValue="IyvC9mQavz832nBkw47dJw==" spinCount="100000" sheet="1" formatCells="0" formatColumns="0" formatRows="0" insertColumns="0" insertRows="0" insertHyperlinks="0" deleteColumns="0" deleteRows="0" sort="0" autoFilter="0" pivotTables="0"/>
  <dataConsolidate/>
  <mergeCells count="3">
    <mergeCell ref="A1:G1"/>
    <mergeCell ref="A10:F10"/>
    <mergeCell ref="B12:G12"/>
  </mergeCells>
  <conditionalFormatting sqref="F3:F5">
    <cfRule type="cellIs" dxfId="0" priority="1" operator="notEqual">
      <formula>"-"</formula>
    </cfRule>
  </conditionalFormatting>
  <pageMargins left="0.23622047244094491" right="0.23622047244094491" top="0.74803149606299213" bottom="0.74803149606299213" header="0.31496062992125984" footer="0.31496062992125984"/>
  <pageSetup paperSize="219" fitToHeight="2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B543-7250-43FE-AE90-B3C0DF79E835}">
  <dimension ref="B2:H7"/>
  <sheetViews>
    <sheetView workbookViewId="0">
      <selection activeCell="F16" sqref="F16"/>
    </sheetView>
  </sheetViews>
  <sheetFormatPr defaultRowHeight="15" x14ac:dyDescent="0.3"/>
  <cols>
    <col min="3" max="3" width="20.28515625" customWidth="1"/>
    <col min="4" max="4" width="11.85546875" customWidth="1"/>
    <col min="5" max="5" width="13.28515625" customWidth="1"/>
    <col min="7" max="7" width="12.28515625" customWidth="1"/>
    <col min="8" max="8" width="61.5703125" customWidth="1"/>
  </cols>
  <sheetData>
    <row r="2" spans="2:8" ht="18" x14ac:dyDescent="0.3">
      <c r="B2" s="52" t="s">
        <v>26</v>
      </c>
      <c r="C2" s="52"/>
      <c r="D2" s="52"/>
      <c r="E2" s="52"/>
      <c r="F2" s="52"/>
      <c r="G2" s="52"/>
      <c r="H2" s="52"/>
    </row>
    <row r="3" spans="2:8" ht="28.5" x14ac:dyDescent="0.3">
      <c r="B3" s="9" t="s">
        <v>27</v>
      </c>
      <c r="C3" s="9" t="s">
        <v>20</v>
      </c>
      <c r="D3" s="10" t="s">
        <v>28</v>
      </c>
      <c r="E3" s="10" t="s">
        <v>29</v>
      </c>
      <c r="F3" s="10" t="s">
        <v>30</v>
      </c>
      <c r="G3" s="10" t="s">
        <v>31</v>
      </c>
      <c r="H3" s="9" t="s">
        <v>32</v>
      </c>
    </row>
    <row r="4" spans="2:8" ht="71.25" x14ac:dyDescent="0.3">
      <c r="B4" s="9"/>
      <c r="C4" s="10" t="s">
        <v>23</v>
      </c>
      <c r="D4" s="10" t="s">
        <v>33</v>
      </c>
      <c r="E4" s="9">
        <v>36</v>
      </c>
      <c r="F4" s="11">
        <v>1000</v>
      </c>
      <c r="G4" s="12">
        <f>+E4*F4</f>
        <v>36000</v>
      </c>
      <c r="H4" s="13" t="s">
        <v>34</v>
      </c>
    </row>
    <row r="7" spans="2:8" x14ac:dyDescent="0.3">
      <c r="C7" s="53" t="s">
        <v>37</v>
      </c>
      <c r="D7" s="53"/>
      <c r="E7" s="53"/>
      <c r="F7" s="53"/>
      <c r="G7" s="53"/>
      <c r="H7" s="53"/>
    </row>
  </sheetData>
  <sheetProtection algorithmName="SHA-512" hashValue="5kuTfStezgle048oai2pQAgXNP78jgOYENwSDI6zowtM+QMey49TI6QStuvC/joMoSYGHRpDB9xk4IDEUOtAfQ==" saltValue="i6eV2jMtADE7fWrY15Rlsg==" spinCount="100000" sheet="1" formatCells="0" formatColumns="0" formatRows="0" insertColumns="0" insertRows="0" insertHyperlinks="0" deleteColumns="0" deleteRows="0" sort="0" autoFilter="0" pivotTables="0"/>
  <mergeCells count="2">
    <mergeCell ref="B2:H2"/>
    <mergeCell ref="C7:H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C8F75FE0DB6904EB1AE2995B1C333AF" ma:contentTypeVersion="16" ma:contentTypeDescription="Kurkite naują dokumentą." ma:contentTypeScope="" ma:versionID="e9f1362e11040f05549063bf7e679884">
  <xsd:schema xmlns:xsd="http://www.w3.org/2001/XMLSchema" xmlns:xs="http://www.w3.org/2001/XMLSchema" xmlns:p="http://schemas.microsoft.com/office/2006/metadata/properties" xmlns:ns3="41de872a-45dc-49f6-9e6a-7494a279d7b0" xmlns:ns4="5599a2c1-5678-4bde-ae1d-a2eb30bb0040" targetNamespace="http://schemas.microsoft.com/office/2006/metadata/properties" ma:root="true" ma:fieldsID="c9535f80b77c11044adee57ff740a3a7" ns3:_="" ns4:_="">
    <xsd:import namespace="41de872a-45dc-49f6-9e6a-7494a279d7b0"/>
    <xsd:import namespace="5599a2c1-5678-4bde-ae1d-a2eb30bb004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e872a-45dc-49f6-9e6a-7494a279d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99a2c1-5678-4bde-ae1d-a2eb30bb0040"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1de872a-45dc-49f6-9e6a-7494a279d7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A528B-EB24-4565-9A3E-073BBDE29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e872a-45dc-49f6-9e6a-7494a279d7b0"/>
    <ds:schemaRef ds:uri="5599a2c1-5678-4bde-ae1d-a2eb30bb0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261B5-98F9-4D03-914A-86E9A8BCA0A9}">
  <ds:schemaRefs>
    <ds:schemaRef ds:uri="http://schemas.microsoft.com/office/2006/metadata/properties"/>
    <ds:schemaRef ds:uri="http://purl.org/dc/elements/1.1/"/>
    <ds:schemaRef ds:uri="41de872a-45dc-49f6-9e6a-7494a279d7b0"/>
    <ds:schemaRef ds:uri="http://schemas.microsoft.com/office/2006/documentManagement/types"/>
    <ds:schemaRef ds:uri="5599a2c1-5678-4bde-ae1d-a2eb30bb0040"/>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202671E1-BD1F-466D-8B24-1583FC8BDA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PIRKIMO KAINA</vt:lpstr>
      <vt:lpstr>ŠIAURĖS REGIONAS</vt:lpstr>
      <vt:lpstr>MĖN. MOKESČIAI</vt:lpstr>
      <vt:lpstr>'ŠIAURĖS REGIONAS'!Print_Area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Adhoc ataskaita</dc:title>
  <dc:creator>Mantas Kulikauskas</dc:creator>
  <cp:lastModifiedBy>Vartotojas</cp:lastModifiedBy>
  <cp:lastPrinted>2016-05-19T11:22:34Z</cp:lastPrinted>
  <dcterms:created xsi:type="dcterms:W3CDTF">2016-04-12T06:47:58Z</dcterms:created>
  <dcterms:modified xsi:type="dcterms:W3CDTF">2025-04-03T14:21:26Z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2021-11-03T06:40:39Z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237181cb-6edb-473e-8bd4-c68fc4795ca4</vt:lpwstr>
  </property>
  <property fmtid="{D5CDD505-2E9C-101B-9397-08002B2CF9AE}" pid="8" name="MSIP_Label_32ae7b5d-0aac-474b-ae2b-02c331ef2874_ContentBits">
    <vt:lpwstr>0</vt:lpwstr>
  </property>
  <property fmtid="{D5CDD505-2E9C-101B-9397-08002B2CF9AE}" pid="9" name="ContentTypeId">
    <vt:lpwstr>0x010100EC8F75FE0DB6904EB1AE2995B1C333AF</vt:lpwstr>
  </property>
</Properties>
</file>